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.hauge\Desktop\"/>
    </mc:Choice>
  </mc:AlternateContent>
  <bookViews>
    <workbookView xWindow="480" yWindow="120" windowWidth="22110" windowHeight="1059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D13" i="1" l="1"/>
  <c r="E13" i="1" s="1"/>
  <c r="F13" i="1" s="1"/>
  <c r="D14" i="1" l="1"/>
  <c r="E14" i="1" s="1"/>
  <c r="F14" i="1" s="1"/>
  <c r="D12" i="1"/>
  <c r="E12" i="1" s="1"/>
  <c r="D11" i="1"/>
  <c r="E11" i="1" s="1"/>
  <c r="D10" i="1"/>
  <c r="E10" i="1" s="1"/>
  <c r="D9" i="1"/>
  <c r="E9" i="1" s="1"/>
  <c r="D6" i="1"/>
  <c r="E6" i="1" s="1"/>
  <c r="F6" i="1" s="1"/>
  <c r="D5" i="1"/>
  <c r="E5" i="1" s="1"/>
  <c r="F5" i="1" s="1"/>
  <c r="D4" i="1"/>
  <c r="E4" i="1" s="1"/>
  <c r="F4" i="1" s="1"/>
  <c r="F12" i="1" l="1"/>
  <c r="F10" i="1"/>
  <c r="F18" i="1"/>
  <c r="D19" i="1" s="1"/>
  <c r="F19" i="1" s="1"/>
</calcChain>
</file>

<file path=xl/sharedStrings.xml><?xml version="1.0" encoding="utf-8"?>
<sst xmlns="http://schemas.openxmlformats.org/spreadsheetml/2006/main" count="33" uniqueCount="32">
  <si>
    <t>Direkte tidsbesparelse basert på antall fakturaer i 2017</t>
  </si>
  <si>
    <t>antall fakt</t>
  </si>
  <si>
    <t>minutter</t>
  </si>
  <si>
    <t>timer</t>
  </si>
  <si>
    <t>Spart tid ute på enhetene</t>
  </si>
  <si>
    <t>Spart tid Dokumentsenteret</t>
  </si>
  <si>
    <t>Regnskap</t>
  </si>
  <si>
    <t>Indirekte tidsbesparelser basert på antall fakturaer i 2017</t>
  </si>
  <si>
    <t>dagens situasjon</t>
  </si>
  <si>
    <t>ny situasjon med "full" EHF</t>
  </si>
  <si>
    <t>Antatt brukt tid regnskap purringer, "full" EHF</t>
  </si>
  <si>
    <t>Gevinst i timer</t>
  </si>
  <si>
    <t>Antatt brukt tid regnskap purringer, dagens situasjon</t>
  </si>
  <si>
    <t>Antatt brukt tid purringer ute i enhetene, dagen situasjon</t>
  </si>
  <si>
    <t>Antatt brukt tid purringer ute i enhetene, "full" EHF</t>
  </si>
  <si>
    <t>Spart tid mindre bruk av internpost</t>
  </si>
  <si>
    <t>Ikke beregent, men antagelig betydelig</t>
  </si>
  <si>
    <t>Antatt tid brukt på feilrettinger papirfakturaer</t>
  </si>
  <si>
    <t>Antatt tid bruk på å lete etter papirfakturaer (i skuffer og skap)</t>
  </si>
  <si>
    <t>Forsinkelsesgebyr og forsinkelsesrenter, antatt beløp dagens situasjon</t>
  </si>
  <si>
    <t>Forsinkelsesgebyr og forsinkelsesrenter, antatt beløp "full" EHF</t>
  </si>
  <si>
    <t>Sum timer antatt spart (direkte og indirekte timer)</t>
  </si>
  <si>
    <t>antall timer</t>
  </si>
  <si>
    <t>timepris inkl sosiale utg</t>
  </si>
  <si>
    <t>Sum kroner antatt spart (direkte og indirekte timer i kroner)</t>
  </si>
  <si>
    <t xml:space="preserve">Økning i antall EFH faktura </t>
  </si>
  <si>
    <t>Antall</t>
  </si>
  <si>
    <t>Transaksjonsavgift pr. faktura</t>
  </si>
  <si>
    <t>Økt kostnad</t>
  </si>
  <si>
    <t>Sum økt kostnad for nye Kristiansand</t>
  </si>
  <si>
    <t>Anslag økte kostnader</t>
  </si>
  <si>
    <t>Fordeles til andre selskap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</si>
</sst>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Font="1" applyBorder="1"/>
    <xf numFmtId="3" fontId="0" fillId="0" borderId="0" xfId="0" applyNumberForma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workbookViewId="0">
      <selection activeCell="A30" sqref="A30"/>
    </sheetView>
  </sheetViews>
  <sheetFormatPr baseColWidth="10" defaultRowHeight="15" x14ac:dyDescent="0.25"/>
  <cols>
    <col min="1" max="1" width="60" customWidth="1"/>
    <col min="3" max="3" width="12.5703125" customWidth="1"/>
    <col min="5" max="5" width="14.85546875" style="2" customWidth="1"/>
    <col min="6" max="6" width="13.42578125" customWidth="1"/>
  </cols>
  <sheetData>
    <row r="3" spans="1:7" x14ac:dyDescent="0.25">
      <c r="A3" s="3" t="s">
        <v>0</v>
      </c>
      <c r="B3" s="5" t="s">
        <v>1</v>
      </c>
      <c r="C3" s="5" t="s">
        <v>2</v>
      </c>
      <c r="D3" s="5" t="s">
        <v>2</v>
      </c>
      <c r="E3" s="6" t="s">
        <v>3</v>
      </c>
      <c r="F3" s="5" t="s">
        <v>11</v>
      </c>
    </row>
    <row r="4" spans="1:7" ht="14.45" x14ac:dyDescent="0.3">
      <c r="A4" t="s">
        <v>6</v>
      </c>
      <c r="B4" s="2">
        <v>50000</v>
      </c>
      <c r="C4">
        <v>1.5</v>
      </c>
      <c r="D4" s="2">
        <f>B4*C4</f>
        <v>75000</v>
      </c>
      <c r="E4" s="2">
        <f>D4/60</f>
        <v>1250</v>
      </c>
      <c r="F4" s="2">
        <f>E4</f>
        <v>1250</v>
      </c>
    </row>
    <row r="5" spans="1:7" x14ac:dyDescent="0.25">
      <c r="A5" t="s">
        <v>4</v>
      </c>
      <c r="B5" s="2">
        <v>25000</v>
      </c>
      <c r="C5">
        <v>1</v>
      </c>
      <c r="D5" s="2">
        <f>B5*C5</f>
        <v>25000</v>
      </c>
      <c r="E5" s="2">
        <f>D5/60</f>
        <v>416.66666666666669</v>
      </c>
      <c r="F5" s="2">
        <f t="shared" ref="F5:F6" si="0">E5</f>
        <v>416.66666666666669</v>
      </c>
    </row>
    <row r="6" spans="1:7" ht="14.45" x14ac:dyDescent="0.3">
      <c r="A6" t="s">
        <v>5</v>
      </c>
      <c r="B6" s="2">
        <v>25000</v>
      </c>
      <c r="C6">
        <v>0.33</v>
      </c>
      <c r="D6" s="2">
        <f>B6*C6</f>
        <v>8250</v>
      </c>
      <c r="E6" s="2">
        <f>D6/60</f>
        <v>137.5</v>
      </c>
      <c r="F6" s="2">
        <f t="shared" si="0"/>
        <v>137.5</v>
      </c>
    </row>
    <row r="7" spans="1:7" ht="14.45" x14ac:dyDescent="0.3">
      <c r="B7" s="2"/>
      <c r="D7" s="2"/>
      <c r="F7" s="2"/>
    </row>
    <row r="8" spans="1:7" x14ac:dyDescent="0.25">
      <c r="A8" s="1" t="s">
        <v>7</v>
      </c>
      <c r="B8" s="2"/>
      <c r="D8" s="2"/>
      <c r="F8" s="2"/>
    </row>
    <row r="9" spans="1:7" ht="14.45" x14ac:dyDescent="0.3">
      <c r="A9" t="s">
        <v>12</v>
      </c>
      <c r="B9" s="2">
        <v>5000</v>
      </c>
      <c r="C9">
        <v>3</v>
      </c>
      <c r="D9" s="2">
        <f t="shared" ref="D9:D14" si="1">B9*C9</f>
        <v>15000</v>
      </c>
      <c r="E9" s="2">
        <f>D9/60</f>
        <v>250</v>
      </c>
      <c r="F9" s="2"/>
      <c r="G9" t="s">
        <v>8</v>
      </c>
    </row>
    <row r="10" spans="1:7" ht="14.45" x14ac:dyDescent="0.3">
      <c r="A10" t="s">
        <v>10</v>
      </c>
      <c r="B10" s="2">
        <v>1000</v>
      </c>
      <c r="C10">
        <v>3</v>
      </c>
      <c r="D10" s="2">
        <f t="shared" si="1"/>
        <v>3000</v>
      </c>
      <c r="E10" s="2">
        <f>-D10/60</f>
        <v>-50</v>
      </c>
      <c r="F10" s="2">
        <f>E9+E10</f>
        <v>200</v>
      </c>
      <c r="G10" t="s">
        <v>9</v>
      </c>
    </row>
    <row r="11" spans="1:7" ht="14.45" x14ac:dyDescent="0.3">
      <c r="A11" t="s">
        <v>13</v>
      </c>
      <c r="B11" s="2">
        <v>5000</v>
      </c>
      <c r="C11">
        <v>0.5</v>
      </c>
      <c r="D11" s="2">
        <f t="shared" si="1"/>
        <v>2500</v>
      </c>
      <c r="E11" s="2">
        <f>D11/60</f>
        <v>41.666666666666664</v>
      </c>
      <c r="F11" s="2"/>
    </row>
    <row r="12" spans="1:7" ht="14.45" x14ac:dyDescent="0.3">
      <c r="A12" t="s">
        <v>14</v>
      </c>
      <c r="B12" s="2">
        <v>1000</v>
      </c>
      <c r="C12">
        <v>0.5</v>
      </c>
      <c r="D12" s="2">
        <f t="shared" si="1"/>
        <v>500</v>
      </c>
      <c r="E12" s="2">
        <f>-D12/60</f>
        <v>-8.3333333333333339</v>
      </c>
      <c r="F12" s="2">
        <f>E11+E12</f>
        <v>33.333333333333329</v>
      </c>
    </row>
    <row r="13" spans="1:7" x14ac:dyDescent="0.25">
      <c r="A13" t="s">
        <v>17</v>
      </c>
      <c r="B13" s="2">
        <v>250</v>
      </c>
      <c r="C13">
        <v>3</v>
      </c>
      <c r="D13" s="2">
        <f t="shared" si="1"/>
        <v>750</v>
      </c>
      <c r="E13" s="2">
        <f>D13/60</f>
        <v>12.5</v>
      </c>
      <c r="F13" s="2">
        <f t="shared" ref="F13:F14" si="2">E13</f>
        <v>12.5</v>
      </c>
    </row>
    <row r="14" spans="1:7" x14ac:dyDescent="0.25">
      <c r="A14" t="s">
        <v>18</v>
      </c>
      <c r="B14" s="2">
        <v>3000</v>
      </c>
      <c r="C14">
        <v>1</v>
      </c>
      <c r="D14" s="2">
        <f t="shared" si="1"/>
        <v>3000</v>
      </c>
      <c r="E14" s="2">
        <f>D14/60</f>
        <v>50</v>
      </c>
      <c r="F14" s="2">
        <f t="shared" si="2"/>
        <v>50</v>
      </c>
    </row>
    <row r="15" spans="1:7" ht="14.45" x14ac:dyDescent="0.3">
      <c r="A15" t="s">
        <v>15</v>
      </c>
      <c r="B15" s="2"/>
      <c r="D15" s="2"/>
      <c r="F15" s="2"/>
      <c r="G15" t="s">
        <v>16</v>
      </c>
    </row>
    <row r="16" spans="1:7" ht="14.45" x14ac:dyDescent="0.3">
      <c r="B16" s="2"/>
      <c r="D16" s="2"/>
      <c r="F16" s="2"/>
    </row>
    <row r="17" spans="1:6" ht="14.45" x14ac:dyDescent="0.3">
      <c r="B17" s="2"/>
      <c r="D17" s="2"/>
      <c r="F17" s="2"/>
    </row>
    <row r="18" spans="1:6" ht="14.45" x14ac:dyDescent="0.3">
      <c r="A18" t="s">
        <v>21</v>
      </c>
      <c r="B18" s="2"/>
      <c r="D18" s="2"/>
      <c r="F18" s="2">
        <f>SUM(F4:F17)</f>
        <v>2100</v>
      </c>
    </row>
    <row r="19" spans="1:6" ht="14.45" x14ac:dyDescent="0.3">
      <c r="A19" t="s">
        <v>24</v>
      </c>
      <c r="B19" s="2"/>
      <c r="D19" s="2">
        <f>F18</f>
        <v>2100</v>
      </c>
      <c r="E19" s="2">
        <v>350</v>
      </c>
      <c r="F19" s="2">
        <f>D19*E19</f>
        <v>735000</v>
      </c>
    </row>
    <row r="20" spans="1:6" ht="28.9" x14ac:dyDescent="0.3">
      <c r="B20" s="2"/>
      <c r="D20" t="s">
        <v>22</v>
      </c>
      <c r="E20" s="4" t="s">
        <v>23</v>
      </c>
      <c r="F20" s="2"/>
    </row>
    <row r="21" spans="1:6" ht="14.45" x14ac:dyDescent="0.3">
      <c r="F21" s="2"/>
    </row>
    <row r="22" spans="1:6" ht="14.45" x14ac:dyDescent="0.3">
      <c r="B22" s="2"/>
      <c r="C22" s="2"/>
      <c r="D22" s="2"/>
      <c r="F22" s="2"/>
    </row>
    <row r="23" spans="1:6" x14ac:dyDescent="0.25">
      <c r="A23" t="s">
        <v>19</v>
      </c>
      <c r="B23" s="2"/>
      <c r="C23" s="2">
        <v>28000</v>
      </c>
      <c r="D23" s="2"/>
    </row>
    <row r="24" spans="1:6" x14ac:dyDescent="0.25">
      <c r="A24" t="s">
        <v>20</v>
      </c>
      <c r="B24" s="2"/>
      <c r="C24" s="2">
        <v>10000</v>
      </c>
      <c r="D24" s="2"/>
    </row>
    <row r="25" spans="1:6" ht="14.45" x14ac:dyDescent="0.3">
      <c r="B25" s="2"/>
      <c r="C25" s="2"/>
      <c r="D25" s="2"/>
    </row>
    <row r="26" spans="1:6" ht="14.45" x14ac:dyDescent="0.3">
      <c r="B26" s="2"/>
      <c r="C26" s="2"/>
      <c r="D26" s="2"/>
    </row>
    <row r="27" spans="1:6" ht="14.45" x14ac:dyDescent="0.3">
      <c r="B27" s="2"/>
      <c r="C27" s="2"/>
      <c r="D27" s="2"/>
    </row>
    <row r="28" spans="1:6" ht="60" x14ac:dyDescent="0.25">
      <c r="A28" s="1" t="s">
        <v>30</v>
      </c>
      <c r="B28" s="7" t="s">
        <v>26</v>
      </c>
      <c r="C28" s="7" t="s">
        <v>27</v>
      </c>
      <c r="D28" s="7" t="s">
        <v>28</v>
      </c>
      <c r="E28" s="8" t="s">
        <v>31</v>
      </c>
      <c r="F28" s="7" t="s">
        <v>29</v>
      </c>
    </row>
    <row r="29" spans="1:6" x14ac:dyDescent="0.25">
      <c r="A29" t="s">
        <v>25</v>
      </c>
      <c r="B29" s="2">
        <v>50000</v>
      </c>
      <c r="C29">
        <v>2</v>
      </c>
      <c r="D29" s="2">
        <v>100000</v>
      </c>
      <c r="E29" s="2">
        <v>10000</v>
      </c>
      <c r="F29" s="2">
        <v>90000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B768ECED27964E9949343DAAF2D645" ma:contentTypeVersion="2" ma:contentTypeDescription="Opprett et nytt dokument." ma:contentTypeScope="" ma:versionID="12e9360a5e5b7aaa8b6d4281576a7659">
  <xsd:schema xmlns:xsd="http://www.w3.org/2001/XMLSchema" xmlns:xs="http://www.w3.org/2001/XMLSchema" xmlns:p="http://schemas.microsoft.com/office/2006/metadata/properties" xmlns:ns1="http://schemas.microsoft.com/sharepoint/v3" xmlns:ns2="a4956b26-928a-4308-bbf3-81bee1b881ca" targetNamespace="http://schemas.microsoft.com/office/2006/metadata/properties" ma:root="true" ma:fieldsID="d1a1ba811c4ec4ccfdf59522a32eec3f" ns1:_="" ns2:_="">
    <xsd:import namespace="http://schemas.microsoft.com/sharepoint/v3"/>
    <xsd:import namespace="a4956b26-928a-4308-bbf3-81bee1b881c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56b26-928a-4308-bbf3-81bee1b881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36EFE9-2E86-4B0A-B472-936B6480E7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956b26-928a-4308-bbf3-81bee1b88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C05ADA-EA6B-4007-BEFC-6CB51259A5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956b26-928a-4308-bbf3-81bee1b881ca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89926F-EA37-408B-BCE1-505CC505E4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Kristiansand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Coward</dc:creator>
  <cp:lastModifiedBy>Nina Hauge</cp:lastModifiedBy>
  <dcterms:created xsi:type="dcterms:W3CDTF">2018-10-10T07:02:09Z</dcterms:created>
  <dcterms:modified xsi:type="dcterms:W3CDTF">2019-08-22T13:15:05Z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0x010100E4B768ECED27964E9949343DAAF2D645</vt:lpwstr>
  </property>
  <property fmtid="{D5CDD505-2E9C-101B-9397-08002B2CF9AE}" pid="3" name="GtProjectPhase">
    <vt:lpwstr>10;#Gjennomføre|99d7765a-c786-4792-a1a1-866ef0f982b9</vt:lpwstr>
  </property>
  <property fmtid="{D5CDD505-2E9C-101B-9397-08002B2CF9AE}" pid="4" name="GtProjectServiceArea">
    <vt:lpwstr>20;#Virksomhetsstyring, økonomi og eierskap|40191080-4a2a-4b8f-9c76-c31be95ae5d4</vt:lpwstr>
  </property>
</Properties>
</file>