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301270\Documents\"/>
    </mc:Choice>
  </mc:AlternateContent>
  <bookViews>
    <workbookView xWindow="0" yWindow="0" windowWidth="23040" windowHeight="9195"/>
  </bookViews>
  <sheets>
    <sheet name="bestillingen" sheetId="1" r:id="rId1"/>
    <sheet name="adresser" sheetId="2" r:id="rId2"/>
    <sheet name="Sheet3" sheetId="3" r:id="rId3"/>
  </sheets>
  <definedNames>
    <definedName name="_xlnm.Print_Area" localSheetId="0">bestillingen!$A$1:$I$42</definedName>
  </definedNames>
  <calcPr calcId="162913"/>
</workbook>
</file>

<file path=xl/calcChain.xml><?xml version="1.0" encoding="utf-8"?>
<calcChain xmlns="http://schemas.openxmlformats.org/spreadsheetml/2006/main">
  <c r="G21" i="1" l="1"/>
  <c r="E21" i="1"/>
  <c r="B28" i="1" l="1"/>
  <c r="G36" i="1"/>
  <c r="G34" i="1"/>
  <c r="G24" i="1"/>
  <c r="E41" i="1"/>
  <c r="E39" i="1"/>
  <c r="E38" i="1"/>
  <c r="E37" i="1"/>
  <c r="E36" i="1"/>
  <c r="E19" i="1"/>
  <c r="E20" i="1"/>
  <c r="E23" i="1"/>
  <c r="E24" i="1"/>
  <c r="E25" i="1"/>
  <c r="E27" i="1"/>
  <c r="E30" i="1"/>
  <c r="E31" i="1"/>
  <c r="E32" i="1"/>
  <c r="E33" i="1"/>
  <c r="E34" i="1"/>
  <c r="E18" i="1"/>
  <c r="B40" i="1"/>
  <c r="E40" i="1" s="1"/>
  <c r="E28" i="1" l="1"/>
  <c r="B29" i="1" l="1"/>
  <c r="E29" i="1" s="1"/>
  <c r="B22" i="1"/>
  <c r="E22" i="1" l="1"/>
  <c r="G22" i="1"/>
  <c r="B26" i="1"/>
  <c r="E26" i="1" l="1"/>
  <c r="E42" i="1" s="1"/>
  <c r="G26" i="1"/>
  <c r="G42" i="1" s="1"/>
</calcChain>
</file>

<file path=xl/sharedStrings.xml><?xml version="1.0" encoding="utf-8"?>
<sst xmlns="http://schemas.openxmlformats.org/spreadsheetml/2006/main" count="78" uniqueCount="76">
  <si>
    <t>Dørsensor</t>
  </si>
  <si>
    <t>Alarmknapp</t>
  </si>
  <si>
    <t>Digital trygghetsalarm</t>
  </si>
  <si>
    <t>Epilepsialarm</t>
  </si>
  <si>
    <t>Antall</t>
  </si>
  <si>
    <t>Tagg for personalet</t>
  </si>
  <si>
    <t>Digitalt tilsyn (Nattkamera)</t>
  </si>
  <si>
    <t>Voldsalarm (alarmknapp)</t>
  </si>
  <si>
    <t>Innkjøp</t>
  </si>
  <si>
    <t>Lisens pr mnd</t>
  </si>
  <si>
    <t>Produkt/tjeneste</t>
  </si>
  <si>
    <t>Totalkost oppstart</t>
  </si>
  <si>
    <t>Prosjektering</t>
  </si>
  <si>
    <t>Konfigurering og idriftsettelse</t>
  </si>
  <si>
    <t>Kurs</t>
  </si>
  <si>
    <t>E-lås institusjon</t>
  </si>
  <si>
    <t>Sengesensor komplett</t>
  </si>
  <si>
    <t>Radiobase for utvidet dekning og posisjonering</t>
  </si>
  <si>
    <t>Innendørs posisjoneringsteknologi/passering</t>
  </si>
  <si>
    <t>Integrasjon av eksisterende brannvarslingsanlegg</t>
  </si>
  <si>
    <t>Kommentar</t>
  </si>
  <si>
    <t>Snortrekk</t>
  </si>
  <si>
    <t>Vanntett bryter til bad</t>
  </si>
  <si>
    <t>Medisindispenser</t>
  </si>
  <si>
    <t>Antall ansatte ved institusjonen (personale)</t>
  </si>
  <si>
    <t>Tagg for personalet, både for e-lås og posisjoneringssalarm</t>
  </si>
  <si>
    <t>Tagg for bruker, både for e-lås og posisjoneringssalarm</t>
  </si>
  <si>
    <t>Tagg for bruker</t>
  </si>
  <si>
    <t>Trådløs alarmknapp som bruker har rundt håndleddet eller som et smykke rundt halsen</t>
  </si>
  <si>
    <t>Monteres på utsiden av brukers dør. Åpnes med tagg av både bruker og personale</t>
  </si>
  <si>
    <t>Det anbefales 1 pr ytterdør og 1 pr avdelingsdør</t>
  </si>
  <si>
    <t>Det benyttes samme enhet som alarmknapp</t>
  </si>
  <si>
    <t>Trådløs alarmutløser</t>
  </si>
  <si>
    <t>Medisinpåminner DoseCan fra Dosesystem i Danmark</t>
  </si>
  <si>
    <t>Alarmserver</t>
  </si>
  <si>
    <t>En enhet for hver institusjon</t>
  </si>
  <si>
    <t xml:space="preserve">Det er mulig å koble anlegget til de fleste eksisterende brannvarslingsanlegg. </t>
  </si>
  <si>
    <t>Består av sengesensor som registerer epileptiske anfall</t>
  </si>
  <si>
    <t>For å dekke kjeller, loft, uteareal og andre områder utenfor rom, gang og fellesrom</t>
  </si>
  <si>
    <t>Det benyttes samme enhet som alarmknapp. Presenteres som voldsalarm med  prioritet</t>
  </si>
  <si>
    <t>Tilstedemarkering på rom</t>
  </si>
  <si>
    <t>Trådløs sensor som monteres på dør til brukers rom.</t>
  </si>
  <si>
    <t>Navn på institusjon:</t>
  </si>
  <si>
    <t>Adresse</t>
  </si>
  <si>
    <t>Kort beskrivelse av institusjonen</t>
  </si>
  <si>
    <t>Antall ansatte som skal kunne åpne e-lås</t>
  </si>
  <si>
    <t>Husk å inkludere alle ansatte som er knyttet til avdelingen med e-lås, inkl nattevakt, vikarer, vaktmester og rengjøringspersonalet</t>
  </si>
  <si>
    <t>Antall pasientrom på institusjonen</t>
  </si>
  <si>
    <t>Antall pasientrom som skal ha e-lås</t>
  </si>
  <si>
    <t>Andre dører som skal ha e-lås</t>
  </si>
  <si>
    <t xml:space="preserve">F.eks. personaltoalett, bøttekott, kjøkken og andre rom som brukere ikke skal ha tilgang til. </t>
  </si>
  <si>
    <t>For å få fullt utbytte av e-lås bør alle dører innen samme avdeling ha e-lås.</t>
  </si>
  <si>
    <t>Ønskes integrasjon med brannvarslingsanlegg?</t>
  </si>
  <si>
    <t>Install-asjon</t>
  </si>
  <si>
    <t>Totalkost (NOK)</t>
  </si>
  <si>
    <t>Lisens
pr år</t>
  </si>
  <si>
    <t>Informasjon om institusjonen</t>
  </si>
  <si>
    <t>Kontaktperson (navn, epost, tlf)</t>
  </si>
  <si>
    <t>Antall tagg for brukere</t>
  </si>
  <si>
    <t>Alle brukere som har e-lås + alle brukere med posisjoneringsalarm + tagg i reserve (Det er samme tagg for e-lås og posisjoneringsalarm)</t>
  </si>
  <si>
    <t>Består av NFC-brikke og en radiobase for hvert 4.rom for etablering av trådløst nettverk.</t>
  </si>
  <si>
    <t>Består av kamera,  egen ruter og web-applikasjon (krever tilgang til nettverk).</t>
  </si>
  <si>
    <t>Mobil trygghetsalarm med GPS</t>
  </si>
  <si>
    <t>Benytter GSM-nettet for kommunikasjon (ikke koblet til Phoniro 6000)</t>
  </si>
  <si>
    <t>Dersom det er ønskelig med to-veis tale med bruker. Krever SIM-kort</t>
  </si>
  <si>
    <t>SIM-kort til digital trygghetsalarm</t>
  </si>
  <si>
    <t>Dersom digital trygghetsalarm skal leveres med SIM-kort</t>
  </si>
  <si>
    <t>Består av radioenhet og induktiv matte som legges under laken.</t>
  </si>
  <si>
    <t>Bestillingen sendes til:</t>
  </si>
  <si>
    <t>order.velferdsteknoligi@telenor.com</t>
  </si>
  <si>
    <t xml:space="preserve">med kopi til: </t>
  </si>
  <si>
    <t>Magne.Thiesen@telenor.com</t>
  </si>
  <si>
    <t xml:space="preserve">og </t>
  </si>
  <si>
    <t xml:space="preserve">alfulleberg@gmail.com </t>
  </si>
  <si>
    <t>og</t>
  </si>
  <si>
    <t>marit.svindland@mandal.kommune.no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</si>
</sst>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Protection="1"/>
    <xf numFmtId="0" fontId="2" fillId="2" borderId="0" xfId="0" applyFont="1" applyFill="1" applyAlignment="1" applyProtection="1">
      <alignment horizontal="right"/>
    </xf>
    <xf numFmtId="0" fontId="1" fillId="2" borderId="0" xfId="0" applyFont="1" applyFill="1" applyAlignment="1" applyProtection="1">
      <alignment vertical="center" wrapText="1"/>
    </xf>
    <xf numFmtId="0" fontId="1" fillId="2" borderId="0" xfId="0" applyFont="1" applyFill="1" applyProtection="1"/>
    <xf numFmtId="0" fontId="1" fillId="2" borderId="0" xfId="0" applyFont="1" applyFill="1" applyAlignment="1" applyProtection="1">
      <alignment horizontal="right" vertical="center" wrapText="1"/>
    </xf>
    <xf numFmtId="0" fontId="1" fillId="2" borderId="0" xfId="0" applyFont="1" applyFill="1" applyAlignment="1" applyProtection="1">
      <alignment horizontal="left" vertical="center" wrapText="1"/>
    </xf>
    <xf numFmtId="165" fontId="1" fillId="2" borderId="0" xfId="1" applyNumberFormat="1" applyFont="1" applyFill="1" applyProtection="1"/>
    <xf numFmtId="0" fontId="4" fillId="0" borderId="0" xfId="2"/>
    <xf numFmtId="0" fontId="0" fillId="2" borderId="0" xfId="0" applyFill="1" applyAlignment="1" applyProtection="1">
      <alignment horizontal="left" wrapText="1"/>
    </xf>
    <xf numFmtId="0" fontId="2" fillId="0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 vertical="center" wrapText="1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lfulleberg@gmail.com" TargetMode="External"/><Relationship Id="rId2" Type="http://schemas.openxmlformats.org/officeDocument/2006/relationships/hyperlink" Target="mailto:Magne.Thiesen@telenor.com" TargetMode="External"/><Relationship Id="rId1" Type="http://schemas.openxmlformats.org/officeDocument/2006/relationships/hyperlink" Target="mailto:order.velferdsteknoligi@telenor.com" TargetMode="External"/><Relationship Id="rId4" Type="http://schemas.openxmlformats.org/officeDocument/2006/relationships/hyperlink" Target="mailto:marit.svindland@mandal.kommune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zoomScaleNormal="100" workbookViewId="0">
      <selection activeCell="J22" sqref="J22"/>
    </sheetView>
  </sheetViews>
  <sheetFormatPr baseColWidth="10" defaultColWidth="9.140625" defaultRowHeight="15" x14ac:dyDescent="0.25"/>
  <cols>
    <col min="1" max="1" width="47.140625" style="1" customWidth="1"/>
    <col min="2" max="2" width="6.28515625" style="1" bestFit="1" customWidth="1"/>
    <col min="3" max="3" width="8.7109375" style="1" customWidth="1"/>
    <col min="4" max="4" width="7.7109375" style="1" customWidth="1"/>
    <col min="5" max="5" width="10.140625" style="1" customWidth="1"/>
    <col min="6" max="6" width="7.28515625" style="1" customWidth="1"/>
    <col min="7" max="7" width="9" style="1" customWidth="1"/>
    <col min="8" max="8" width="83.85546875" style="1" customWidth="1"/>
    <col min="9" max="16384" width="9.140625" style="1"/>
  </cols>
  <sheetData>
    <row r="1" spans="1:9" x14ac:dyDescent="0.25">
      <c r="A1" s="7"/>
      <c r="B1" s="7"/>
      <c r="C1" s="7"/>
      <c r="D1" s="7"/>
      <c r="E1" s="7"/>
      <c r="F1" s="7"/>
      <c r="G1" s="7"/>
      <c r="H1" s="7"/>
      <c r="I1" s="7"/>
    </row>
    <row r="2" spans="1:9" ht="18.75" x14ac:dyDescent="0.3">
      <c r="A2" s="8" t="s">
        <v>42</v>
      </c>
      <c r="B2" s="16"/>
      <c r="C2" s="16"/>
      <c r="D2" s="16"/>
      <c r="E2" s="16"/>
      <c r="F2" s="16"/>
      <c r="G2" s="16"/>
      <c r="H2" s="16"/>
      <c r="I2" s="7"/>
    </row>
    <row r="3" spans="1:9" ht="18.75" x14ac:dyDescent="0.3">
      <c r="A3" s="8" t="s">
        <v>43</v>
      </c>
      <c r="B3" s="16"/>
      <c r="C3" s="16"/>
      <c r="D3" s="16"/>
      <c r="E3" s="16"/>
      <c r="F3" s="16"/>
      <c r="G3" s="16"/>
      <c r="H3" s="16"/>
      <c r="I3" s="7"/>
    </row>
    <row r="4" spans="1:9" ht="18.75" x14ac:dyDescent="0.3">
      <c r="A4" s="8" t="s">
        <v>57</v>
      </c>
      <c r="B4" s="16"/>
      <c r="C4" s="16"/>
      <c r="D4" s="16"/>
      <c r="E4" s="16"/>
      <c r="F4" s="16"/>
      <c r="G4" s="16"/>
      <c r="H4" s="16"/>
      <c r="I4" s="7"/>
    </row>
    <row r="5" spans="1:9" ht="18.75" x14ac:dyDescent="0.3">
      <c r="A5" s="8" t="s">
        <v>44</v>
      </c>
      <c r="B5" s="16"/>
      <c r="C5" s="16"/>
      <c r="D5" s="16"/>
      <c r="E5" s="16"/>
      <c r="F5" s="16"/>
      <c r="G5" s="16"/>
      <c r="H5" s="16"/>
      <c r="I5" s="7"/>
    </row>
    <row r="6" spans="1:9" ht="18.75" x14ac:dyDescent="0.3">
      <c r="A6" s="8"/>
      <c r="B6" s="16"/>
      <c r="C6" s="16"/>
      <c r="D6" s="16"/>
      <c r="E6" s="16"/>
      <c r="F6" s="16"/>
      <c r="G6" s="16"/>
      <c r="H6" s="16"/>
      <c r="I6" s="7"/>
    </row>
    <row r="7" spans="1:9" x14ac:dyDescent="0.25">
      <c r="A7" s="7"/>
      <c r="B7" s="7"/>
      <c r="C7" s="7"/>
      <c r="D7" s="7"/>
      <c r="E7" s="7"/>
      <c r="F7" s="7"/>
      <c r="G7" s="7"/>
      <c r="H7" s="7"/>
      <c r="I7" s="7"/>
    </row>
    <row r="8" spans="1:9" s="2" customFormat="1" ht="21" customHeight="1" x14ac:dyDescent="0.25">
      <c r="A8" s="9" t="s">
        <v>56</v>
      </c>
      <c r="B8" s="9" t="s">
        <v>4</v>
      </c>
      <c r="C8" s="17" t="s">
        <v>20</v>
      </c>
      <c r="D8" s="17"/>
      <c r="E8" s="17"/>
      <c r="F8" s="17"/>
      <c r="G8" s="17"/>
      <c r="H8" s="17"/>
      <c r="I8" s="9"/>
    </row>
    <row r="9" spans="1:9" x14ac:dyDescent="0.25">
      <c r="A9" s="7" t="s">
        <v>47</v>
      </c>
      <c r="B9" s="3"/>
      <c r="C9" s="15"/>
      <c r="D9" s="15"/>
      <c r="E9" s="15"/>
      <c r="F9" s="15"/>
      <c r="G9" s="15"/>
      <c r="H9" s="15"/>
      <c r="I9" s="7"/>
    </row>
    <row r="10" spans="1:9" x14ac:dyDescent="0.25">
      <c r="A10" s="7" t="s">
        <v>48</v>
      </c>
      <c r="B10" s="3"/>
      <c r="C10" s="15" t="s">
        <v>51</v>
      </c>
      <c r="D10" s="15"/>
      <c r="E10" s="15"/>
      <c r="F10" s="15"/>
      <c r="G10" s="15"/>
      <c r="H10" s="15"/>
      <c r="I10" s="7"/>
    </row>
    <row r="11" spans="1:9" x14ac:dyDescent="0.25">
      <c r="A11" s="7" t="s">
        <v>49</v>
      </c>
      <c r="B11" s="3"/>
      <c r="C11" s="15" t="s">
        <v>50</v>
      </c>
      <c r="D11" s="15"/>
      <c r="E11" s="15"/>
      <c r="F11" s="15"/>
      <c r="G11" s="15"/>
      <c r="H11" s="15"/>
      <c r="I11" s="7"/>
    </row>
    <row r="12" spans="1:9" x14ac:dyDescent="0.25">
      <c r="A12" s="7" t="s">
        <v>58</v>
      </c>
      <c r="B12" s="3"/>
      <c r="C12" s="15" t="s">
        <v>59</v>
      </c>
      <c r="D12" s="15"/>
      <c r="E12" s="15"/>
      <c r="F12" s="15"/>
      <c r="G12" s="15"/>
      <c r="H12" s="15"/>
      <c r="I12" s="7"/>
    </row>
    <row r="13" spans="1:9" x14ac:dyDescent="0.25">
      <c r="A13" s="7" t="s">
        <v>45</v>
      </c>
      <c r="B13" s="3"/>
      <c r="C13" s="15" t="s">
        <v>46</v>
      </c>
      <c r="D13" s="15"/>
      <c r="E13" s="15"/>
      <c r="F13" s="15"/>
      <c r="G13" s="15"/>
      <c r="H13" s="15"/>
      <c r="I13" s="7"/>
    </row>
    <row r="14" spans="1:9" x14ac:dyDescent="0.25">
      <c r="A14" s="7" t="s">
        <v>24</v>
      </c>
      <c r="B14" s="3"/>
      <c r="C14" s="15"/>
      <c r="D14" s="15"/>
      <c r="E14" s="15"/>
      <c r="F14" s="15"/>
      <c r="G14" s="15"/>
      <c r="H14" s="15"/>
      <c r="I14" s="7"/>
    </row>
    <row r="15" spans="1:9" x14ac:dyDescent="0.25">
      <c r="A15" s="7" t="s">
        <v>52</v>
      </c>
      <c r="B15" s="4"/>
      <c r="C15" s="15"/>
      <c r="D15" s="15"/>
      <c r="E15" s="15"/>
      <c r="F15" s="15"/>
      <c r="G15" s="15"/>
      <c r="H15" s="15"/>
      <c r="I15" s="7"/>
    </row>
    <row r="16" spans="1:9" x14ac:dyDescent="0.25">
      <c r="A16" s="7"/>
      <c r="B16" s="7"/>
      <c r="C16" s="7"/>
      <c r="D16" s="7"/>
      <c r="E16" s="7"/>
      <c r="F16" s="7"/>
      <c r="G16" s="7"/>
      <c r="H16" s="7"/>
      <c r="I16" s="7"/>
    </row>
    <row r="17" spans="1:9" s="2" customFormat="1" ht="29.25" customHeight="1" x14ac:dyDescent="0.25">
      <c r="A17" s="9" t="s">
        <v>10</v>
      </c>
      <c r="B17" s="9" t="s">
        <v>4</v>
      </c>
      <c r="C17" s="11" t="s">
        <v>8</v>
      </c>
      <c r="D17" s="11" t="s">
        <v>53</v>
      </c>
      <c r="E17" s="11" t="s">
        <v>11</v>
      </c>
      <c r="F17" s="11" t="s">
        <v>9</v>
      </c>
      <c r="G17" s="11" t="s">
        <v>55</v>
      </c>
      <c r="H17" s="12" t="s">
        <v>20</v>
      </c>
      <c r="I17" s="9"/>
    </row>
    <row r="18" spans="1:9" x14ac:dyDescent="0.25">
      <c r="A18" s="7" t="s">
        <v>0</v>
      </c>
      <c r="B18" s="3"/>
      <c r="C18" s="7">
        <v>1060</v>
      </c>
      <c r="D18" s="7">
        <v>300</v>
      </c>
      <c r="E18" s="7">
        <f>B18*(C18+D18)</f>
        <v>0</v>
      </c>
      <c r="F18" s="7"/>
      <c r="G18" s="7"/>
      <c r="H18" s="7" t="s">
        <v>41</v>
      </c>
      <c r="I18" s="7"/>
    </row>
    <row r="19" spans="1:9" x14ac:dyDescent="0.25">
      <c r="A19" s="7" t="s">
        <v>1</v>
      </c>
      <c r="B19" s="3"/>
      <c r="C19" s="7">
        <v>720</v>
      </c>
      <c r="D19" s="7">
        <v>120</v>
      </c>
      <c r="E19" s="7">
        <f t="shared" ref="E19:E41" si="0">B19*(C19+D19)</f>
        <v>0</v>
      </c>
      <c r="F19" s="7"/>
      <c r="G19" s="7"/>
      <c r="H19" s="7" t="s">
        <v>28</v>
      </c>
      <c r="I19" s="7"/>
    </row>
    <row r="20" spans="1:9" x14ac:dyDescent="0.25">
      <c r="A20" s="7" t="s">
        <v>2</v>
      </c>
      <c r="B20" s="3"/>
      <c r="C20" s="7">
        <v>1860</v>
      </c>
      <c r="D20" s="7">
        <v>300</v>
      </c>
      <c r="E20" s="7">
        <f t="shared" si="0"/>
        <v>0</v>
      </c>
      <c r="F20" s="7"/>
      <c r="G20" s="7"/>
      <c r="H20" s="7" t="s">
        <v>64</v>
      </c>
      <c r="I20" s="7"/>
    </row>
    <row r="21" spans="1:9" x14ac:dyDescent="0.25">
      <c r="A21" s="7" t="s">
        <v>65</v>
      </c>
      <c r="B21" s="3"/>
      <c r="C21" s="7">
        <v>0</v>
      </c>
      <c r="D21" s="7">
        <v>0</v>
      </c>
      <c r="E21" s="7">
        <f t="shared" si="0"/>
        <v>0</v>
      </c>
      <c r="F21" s="7">
        <v>40</v>
      </c>
      <c r="G21" s="7">
        <f>B21*F21*12</f>
        <v>0</v>
      </c>
      <c r="H21" s="7" t="s">
        <v>66</v>
      </c>
      <c r="I21" s="7"/>
    </row>
    <row r="22" spans="1:9" x14ac:dyDescent="0.25">
      <c r="A22" s="7" t="s">
        <v>15</v>
      </c>
      <c r="B22" s="7">
        <f>B10+B11</f>
        <v>0</v>
      </c>
      <c r="C22" s="7">
        <v>3720</v>
      </c>
      <c r="D22" s="7">
        <v>745</v>
      </c>
      <c r="E22" s="7">
        <f t="shared" si="0"/>
        <v>0</v>
      </c>
      <c r="F22" s="7">
        <v>45</v>
      </c>
      <c r="G22" s="7">
        <f>B22*F22*12</f>
        <v>0</v>
      </c>
      <c r="H22" s="7" t="s">
        <v>29</v>
      </c>
      <c r="I22" s="7"/>
    </row>
    <row r="23" spans="1:9" x14ac:dyDescent="0.25">
      <c r="A23" s="7" t="s">
        <v>16</v>
      </c>
      <c r="B23" s="3"/>
      <c r="C23" s="7">
        <v>3840</v>
      </c>
      <c r="D23" s="7">
        <v>300</v>
      </c>
      <c r="E23" s="7">
        <f t="shared" si="0"/>
        <v>0</v>
      </c>
      <c r="F23" s="7"/>
      <c r="G23" s="7"/>
      <c r="H23" s="7" t="s">
        <v>67</v>
      </c>
      <c r="I23" s="7"/>
    </row>
    <row r="24" spans="1:9" x14ac:dyDescent="0.25">
      <c r="A24" s="7" t="s">
        <v>62</v>
      </c>
      <c r="B24" s="3"/>
      <c r="C24" s="7">
        <v>1930</v>
      </c>
      <c r="D24" s="7">
        <v>300</v>
      </c>
      <c r="E24" s="7">
        <f t="shared" si="0"/>
        <v>0</v>
      </c>
      <c r="F24" s="7">
        <v>136</v>
      </c>
      <c r="G24" s="7">
        <f>B24*F24*12</f>
        <v>0</v>
      </c>
      <c r="H24" s="7" t="s">
        <v>63</v>
      </c>
      <c r="I24" s="7"/>
    </row>
    <row r="25" spans="1:9" x14ac:dyDescent="0.25">
      <c r="A25" s="7" t="s">
        <v>3</v>
      </c>
      <c r="B25" s="3"/>
      <c r="C25" s="7">
        <v>9310</v>
      </c>
      <c r="D25" s="7">
        <v>300</v>
      </c>
      <c r="E25" s="7">
        <f t="shared" si="0"/>
        <v>0</v>
      </c>
      <c r="F25" s="7"/>
      <c r="G25" s="7"/>
      <c r="H25" s="7" t="s">
        <v>37</v>
      </c>
      <c r="I25" s="7"/>
    </row>
    <row r="26" spans="1:9" x14ac:dyDescent="0.25">
      <c r="A26" s="7" t="s">
        <v>40</v>
      </c>
      <c r="B26" s="7">
        <f>B9</f>
        <v>0</v>
      </c>
      <c r="C26" s="7">
        <v>940</v>
      </c>
      <c r="D26" s="7">
        <v>1080</v>
      </c>
      <c r="E26" s="7">
        <f t="shared" si="0"/>
        <v>0</v>
      </c>
      <c r="F26" s="7">
        <v>60</v>
      </c>
      <c r="G26" s="7">
        <f>B26*F26*12</f>
        <v>0</v>
      </c>
      <c r="H26" s="7" t="s">
        <v>60</v>
      </c>
      <c r="I26" s="7"/>
    </row>
    <row r="27" spans="1:9" x14ac:dyDescent="0.25">
      <c r="A27" s="7" t="s">
        <v>7</v>
      </c>
      <c r="B27" s="3"/>
      <c r="C27" s="7">
        <v>720</v>
      </c>
      <c r="D27" s="7">
        <v>120</v>
      </c>
      <c r="E27" s="7">
        <f t="shared" si="0"/>
        <v>0</v>
      </c>
      <c r="F27" s="7"/>
      <c r="G27" s="7"/>
      <c r="H27" s="7" t="s">
        <v>39</v>
      </c>
      <c r="I27" s="7"/>
    </row>
    <row r="28" spans="1:9" x14ac:dyDescent="0.25">
      <c r="A28" s="7" t="s">
        <v>27</v>
      </c>
      <c r="B28" s="7">
        <f>B12</f>
        <v>0</v>
      </c>
      <c r="C28" s="7">
        <v>560</v>
      </c>
      <c r="D28" s="7">
        <v>120</v>
      </c>
      <c r="E28" s="7">
        <f t="shared" si="0"/>
        <v>0</v>
      </c>
      <c r="F28" s="7"/>
      <c r="G28" s="7"/>
      <c r="H28" s="7" t="s">
        <v>26</v>
      </c>
      <c r="I28" s="7"/>
    </row>
    <row r="29" spans="1:9" x14ac:dyDescent="0.25">
      <c r="A29" s="7" t="s">
        <v>5</v>
      </c>
      <c r="B29" s="7">
        <f>B13</f>
        <v>0</v>
      </c>
      <c r="C29" s="7">
        <v>560</v>
      </c>
      <c r="D29" s="7">
        <v>120</v>
      </c>
      <c r="E29" s="7">
        <f t="shared" si="0"/>
        <v>0</v>
      </c>
      <c r="F29" s="7"/>
      <c r="G29" s="7"/>
      <c r="H29" s="7" t="s">
        <v>25</v>
      </c>
      <c r="I29" s="7"/>
    </row>
    <row r="30" spans="1:9" x14ac:dyDescent="0.25">
      <c r="A30" s="7" t="s">
        <v>21</v>
      </c>
      <c r="B30" s="3"/>
      <c r="C30" s="7">
        <v>1260</v>
      </c>
      <c r="D30" s="7">
        <v>300</v>
      </c>
      <c r="E30" s="7">
        <f t="shared" si="0"/>
        <v>0</v>
      </c>
      <c r="F30" s="7"/>
      <c r="G30" s="7"/>
      <c r="H30" s="7" t="s">
        <v>32</v>
      </c>
      <c r="I30" s="7"/>
    </row>
    <row r="31" spans="1:9" x14ac:dyDescent="0.25">
      <c r="A31" s="7" t="s">
        <v>22</v>
      </c>
      <c r="B31" s="3"/>
      <c r="C31" s="7">
        <v>720</v>
      </c>
      <c r="D31" s="7">
        <v>300</v>
      </c>
      <c r="E31" s="7">
        <f t="shared" si="0"/>
        <v>0</v>
      </c>
      <c r="F31" s="7"/>
      <c r="G31" s="7"/>
      <c r="H31" s="7" t="s">
        <v>31</v>
      </c>
      <c r="I31" s="7"/>
    </row>
    <row r="32" spans="1:9" x14ac:dyDescent="0.25">
      <c r="A32" s="7" t="s">
        <v>18</v>
      </c>
      <c r="B32" s="3"/>
      <c r="C32" s="7">
        <v>4470</v>
      </c>
      <c r="D32" s="7">
        <v>2740</v>
      </c>
      <c r="E32" s="7">
        <f t="shared" si="0"/>
        <v>0</v>
      </c>
      <c r="F32" s="7"/>
      <c r="G32" s="7"/>
      <c r="H32" s="7" t="s">
        <v>30</v>
      </c>
      <c r="I32" s="7"/>
    </row>
    <row r="33" spans="1:9" x14ac:dyDescent="0.25">
      <c r="A33" s="7" t="s">
        <v>23</v>
      </c>
      <c r="B33" s="3"/>
      <c r="C33" s="7">
        <v>3950</v>
      </c>
      <c r="D33" s="7">
        <v>745</v>
      </c>
      <c r="E33" s="7">
        <f t="shared" si="0"/>
        <v>0</v>
      </c>
      <c r="F33" s="7">
        <v>112</v>
      </c>
      <c r="G33" s="7"/>
      <c r="H33" s="7" t="s">
        <v>33</v>
      </c>
      <c r="I33" s="7"/>
    </row>
    <row r="34" spans="1:9" x14ac:dyDescent="0.25">
      <c r="A34" s="7" t="s">
        <v>6</v>
      </c>
      <c r="B34" s="3"/>
      <c r="C34" s="7">
        <v>4290</v>
      </c>
      <c r="D34" s="7">
        <v>2950</v>
      </c>
      <c r="E34" s="7">
        <f t="shared" si="0"/>
        <v>0</v>
      </c>
      <c r="F34" s="7">
        <v>195</v>
      </c>
      <c r="G34" s="7">
        <f>B34*F34*12</f>
        <v>0</v>
      </c>
      <c r="H34" s="7" t="s">
        <v>61</v>
      </c>
      <c r="I34" s="7"/>
    </row>
    <row r="35" spans="1:9" x14ac:dyDescent="0.25">
      <c r="A35" s="7"/>
      <c r="B35" s="7"/>
      <c r="C35" s="7"/>
      <c r="D35" s="7"/>
      <c r="E35" s="7"/>
      <c r="F35" s="7"/>
      <c r="G35" s="7"/>
      <c r="H35" s="7"/>
      <c r="I35" s="7"/>
    </row>
    <row r="36" spans="1:9" x14ac:dyDescent="0.25">
      <c r="A36" s="7" t="s">
        <v>34</v>
      </c>
      <c r="B36" s="7">
        <v>1</v>
      </c>
      <c r="C36" s="7">
        <v>17200</v>
      </c>
      <c r="D36" s="7"/>
      <c r="E36" s="7">
        <f t="shared" si="0"/>
        <v>17200</v>
      </c>
      <c r="F36" s="7">
        <v>643</v>
      </c>
      <c r="G36" s="7">
        <f>B36*F36*12</f>
        <v>7716</v>
      </c>
      <c r="H36" s="7" t="s">
        <v>35</v>
      </c>
      <c r="I36" s="7"/>
    </row>
    <row r="37" spans="1:9" x14ac:dyDescent="0.25">
      <c r="A37" s="7" t="s">
        <v>17</v>
      </c>
      <c r="B37" s="3"/>
      <c r="C37" s="7">
        <v>3650</v>
      </c>
      <c r="D37" s="7">
        <v>2320</v>
      </c>
      <c r="E37" s="7">
        <f t="shared" si="0"/>
        <v>0</v>
      </c>
      <c r="F37" s="7"/>
      <c r="G37" s="7"/>
      <c r="H37" s="7" t="s">
        <v>38</v>
      </c>
      <c r="I37" s="7"/>
    </row>
    <row r="38" spans="1:9" x14ac:dyDescent="0.25">
      <c r="A38" s="7" t="s">
        <v>12</v>
      </c>
      <c r="B38" s="7">
        <v>1</v>
      </c>
      <c r="C38" s="7"/>
      <c r="D38" s="7">
        <v>12000</v>
      </c>
      <c r="E38" s="7">
        <f t="shared" si="0"/>
        <v>12000</v>
      </c>
      <c r="F38" s="7"/>
      <c r="G38" s="7"/>
      <c r="H38" s="7"/>
      <c r="I38" s="7"/>
    </row>
    <row r="39" spans="1:9" x14ac:dyDescent="0.25">
      <c r="A39" s="7" t="s">
        <v>13</v>
      </c>
      <c r="B39" s="7">
        <v>1</v>
      </c>
      <c r="C39" s="7"/>
      <c r="D39" s="7">
        <v>12000</v>
      </c>
      <c r="E39" s="7">
        <f t="shared" si="0"/>
        <v>12000</v>
      </c>
      <c r="F39" s="7"/>
      <c r="G39" s="7"/>
      <c r="H39" s="7"/>
      <c r="I39" s="7"/>
    </row>
    <row r="40" spans="1:9" x14ac:dyDescent="0.25">
      <c r="A40" s="7" t="s">
        <v>19</v>
      </c>
      <c r="B40" s="7">
        <f>IF(B15="Ja",1,0)</f>
        <v>0</v>
      </c>
      <c r="C40" s="7">
        <v>3900</v>
      </c>
      <c r="D40" s="7">
        <v>5200</v>
      </c>
      <c r="E40" s="7">
        <f t="shared" si="0"/>
        <v>0</v>
      </c>
      <c r="F40" s="7"/>
      <c r="G40" s="7"/>
      <c r="H40" s="7" t="s">
        <v>36</v>
      </c>
      <c r="I40" s="7"/>
    </row>
    <row r="41" spans="1:9" x14ac:dyDescent="0.25">
      <c r="A41" s="7" t="s">
        <v>14</v>
      </c>
      <c r="B41" s="3"/>
      <c r="C41" s="7"/>
      <c r="D41" s="7">
        <v>4800</v>
      </c>
      <c r="E41" s="7">
        <f t="shared" si="0"/>
        <v>0</v>
      </c>
      <c r="F41" s="7"/>
      <c r="G41" s="7"/>
      <c r="H41" s="7"/>
      <c r="I41" s="7"/>
    </row>
    <row r="42" spans="1:9" s="5" customFormat="1" x14ac:dyDescent="0.25">
      <c r="A42" s="10" t="s">
        <v>54</v>
      </c>
      <c r="B42" s="10"/>
      <c r="C42" s="10"/>
      <c r="D42" s="10"/>
      <c r="E42" s="13">
        <f>SUM(E18:E41)</f>
        <v>41200</v>
      </c>
      <c r="F42" s="10"/>
      <c r="G42" s="13">
        <f>SUM(G18:G41)</f>
        <v>7716</v>
      </c>
      <c r="H42" s="10"/>
      <c r="I42" s="10"/>
    </row>
    <row r="44" spans="1:9" x14ac:dyDescent="0.25">
      <c r="A44" s="6"/>
    </row>
    <row r="45" spans="1:9" x14ac:dyDescent="0.25">
      <c r="A45" s="6"/>
    </row>
    <row r="46" spans="1:9" x14ac:dyDescent="0.25">
      <c r="A46" s="6"/>
    </row>
    <row r="47" spans="1:9" x14ac:dyDescent="0.25">
      <c r="A47" s="6"/>
    </row>
    <row r="48" spans="1:9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</sheetData>
  <sheetProtection password="FCD4" sheet="1" objects="1" scenarios="1" selectLockedCells="1"/>
  <mergeCells count="13">
    <mergeCell ref="C14:H14"/>
    <mergeCell ref="B2:H2"/>
    <mergeCell ref="B3:H3"/>
    <mergeCell ref="B5:H5"/>
    <mergeCell ref="C15:H15"/>
    <mergeCell ref="C9:H9"/>
    <mergeCell ref="C8:H8"/>
    <mergeCell ref="B6:H6"/>
    <mergeCell ref="B4:H4"/>
    <mergeCell ref="C10:H10"/>
    <mergeCell ref="C13:H13"/>
    <mergeCell ref="C11:H11"/>
    <mergeCell ref="C12:H12"/>
  </mergeCells>
  <dataValidations count="1">
    <dataValidation type="list" allowBlank="1" showInputMessage="1" showErrorMessage="1" error="Du må velge enten &quot;Ja&quot; eller &quot;Nei&quot;" promptTitle="Velg Ja eller Nei" sqref="B15">
      <formula1>"Ja, Nei"</formula1>
    </dataValidation>
  </dataValidations>
  <pageMargins left="0.25" right="0.25" top="0.75" bottom="0.75" header="0.3" footer="0.3"/>
  <pageSetup paperSize="9" scale="75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J3"/>
  <sheetViews>
    <sheetView workbookViewId="0">
      <selection activeCell="H10" sqref="H10"/>
    </sheetView>
  </sheetViews>
  <sheetFormatPr baseColWidth="10" defaultColWidth="8.85546875" defaultRowHeight="15" x14ac:dyDescent="0.25"/>
  <cols>
    <col min="2" max="2" width="26.5703125" customWidth="1"/>
    <col min="4" max="4" width="28.7109375" customWidth="1"/>
  </cols>
  <sheetData>
    <row r="2" spans="2:10" x14ac:dyDescent="0.25">
      <c r="B2" t="s">
        <v>68</v>
      </c>
      <c r="C2" s="14" t="s">
        <v>69</v>
      </c>
    </row>
    <row r="3" spans="2:10" x14ac:dyDescent="0.25">
      <c r="B3" t="s">
        <v>70</v>
      </c>
      <c r="C3" s="14" t="s">
        <v>71</v>
      </c>
      <c r="E3" t="s">
        <v>72</v>
      </c>
      <c r="F3" s="14" t="s">
        <v>73</v>
      </c>
      <c r="I3" t="s">
        <v>74</v>
      </c>
      <c r="J3" s="14" t="s">
        <v>75</v>
      </c>
    </row>
  </sheetData>
  <hyperlinks>
    <hyperlink ref="C2" r:id="rId1" display="mailto:order.velferdsteknoligi@telenor.com"/>
    <hyperlink ref="C3" r:id="rId2"/>
    <hyperlink ref="F3" r:id="rId3"/>
    <hyperlink ref="J3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DA6567C482C841822D453BE27F0BF6" ma:contentTypeVersion="17" ma:contentTypeDescription="Opprett et nytt dokument." ma:contentTypeScope="" ma:versionID="5d198659821546a604c0220c608f9daa">
  <xsd:schema xmlns:xsd="http://www.w3.org/2001/XMLSchema" xmlns:xs="http://www.w3.org/2001/XMLSchema" xmlns:p="http://schemas.microsoft.com/office/2006/metadata/properties" xmlns:ns1="http://schemas.microsoft.com/sharepoint/v3" xmlns:ns2="7563131a-1e85-40a7-8a87-487cb248f287" targetNamespace="http://schemas.microsoft.com/office/2006/metadata/properties" ma:root="true" ma:fieldsID="9f3be0ca78391c648668875aa7ec87be" ns1:_="" ns2:_="">
    <xsd:import namespace="http://schemas.microsoft.com/sharepoint/v3"/>
    <xsd:import namespace="7563131a-1e85-40a7-8a87-487cb248f2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63131a-1e85-40a7-8a87-487cb248f2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512CC6-BEDE-4293-A6B4-FE9C49EE0D2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7563131a-1e85-40a7-8a87-487cb248f28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9E2695-1DEC-48DE-945A-A1473EBE05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3A73C3-23D6-4E0C-B1DD-86E904CD45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63131a-1e85-40a7-8a87-487cb248f2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bestillingen</vt:lpstr>
      <vt:lpstr>adresser</vt:lpstr>
      <vt:lpstr>Sheet3</vt:lpstr>
      <vt:lpstr>bestillingen!Utskriftsområde</vt:lpstr>
    </vt:vector>
  </TitlesOfParts>
  <Company>Telenor ASA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Ivarson Johan</dc:creator>
  <cp:lastModifiedBy>Jan Helge Lislevand</cp:lastModifiedBy>
  <cp:lastPrinted>2017-11-13T15:29:31Z</cp:lastPrinted>
  <dcterms:created xsi:type="dcterms:W3CDTF">2017-11-07T13:45:55Z</dcterms:created>
  <dcterms:modified xsi:type="dcterms:W3CDTF">2019-12-03T11:28:14Z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0x0101006FDA6567C482C841822D453BE27F0BF6</vt:lpwstr>
  </property>
</Properties>
</file>